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85BBAC26-1776-49CF-BDFF-B19424AFD0E4}" xr6:coauthVersionLast="47" xr6:coauthVersionMax="47" xr10:uidLastSave="{00000000-0000-0000-0000-000000000000}"/>
  <bookViews>
    <workbookView xWindow="150" yWindow="180" windowWidth="28800" windowHeight="20490" tabRatio="960" xr2:uid="{00000000-000D-0000-FFFF-FFFF00000000}"/>
  </bookViews>
  <sheets>
    <sheet name="Ennen 2025" sheetId="20" r:id="rId1"/>
    <sheet name="Alkaen 2025" sheetId="21" r:id="rId2"/>
  </sheets>
  <definedNames>
    <definedName name="_xlnm.Print_Area" localSheetId="1">'Alkaen 2025'!$A$1:$R$53</definedName>
    <definedName name="_xlnm.Print_Area" localSheetId="0">'Ennen 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1" l="1"/>
  <c r="L14" i="21"/>
  <c r="L13" i="21"/>
  <c r="L12" i="21"/>
  <c r="R47" i="21" l="1"/>
  <c r="M6" i="21" s="1"/>
  <c r="O6" i="21" s="1"/>
  <c r="F47" i="21"/>
  <c r="K6" i="21" s="1"/>
  <c r="Q46" i="21"/>
  <c r="M5" i="21" s="1"/>
  <c r="O5" i="21" s="1"/>
  <c r="E46" i="21"/>
  <c r="K5" i="21" s="1"/>
  <c r="P45" i="21"/>
  <c r="M4" i="21" s="1"/>
  <c r="O4" i="21" s="1"/>
  <c r="D45" i="21"/>
  <c r="K4" i="21" s="1"/>
  <c r="O44" i="21"/>
  <c r="C44" i="21"/>
  <c r="O48" i="21" l="1"/>
  <c r="C48" i="21"/>
  <c r="M3" i="21"/>
  <c r="M7" i="21" s="1"/>
  <c r="K3" i="21"/>
  <c r="K8" i="21" s="1"/>
  <c r="O3" i="21" l="1"/>
  <c r="O9" i="21" s="1"/>
  <c r="J11" i="20"/>
  <c r="J12" i="20"/>
  <c r="N42" i="20"/>
  <c r="K4" i="20" s="1"/>
  <c r="M4" i="20" s="1"/>
  <c r="M41" i="20"/>
  <c r="D42" i="20"/>
  <c r="I4" i="20" s="1"/>
  <c r="C41" i="20"/>
  <c r="I3" i="20" s="1"/>
  <c r="K3" i="20" l="1"/>
  <c r="M3" i="20" s="1"/>
  <c r="M43" i="20"/>
  <c r="M7" i="20"/>
  <c r="K5" i="20"/>
  <c r="I6" i="20"/>
  <c r="C43" i="20"/>
</calcChain>
</file>

<file path=xl/sharedStrings.xml><?xml version="1.0" encoding="utf-8"?>
<sst xmlns="http://schemas.openxmlformats.org/spreadsheetml/2006/main" count="298" uniqueCount="57">
  <si>
    <t>Paikka ja aika</t>
  </si>
  <si>
    <t>  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</si>
  <si>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</si>
  <si>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Henkilömäärä</t>
  </si>
  <si>
    <t>Maksettava korvaus yhteensä</t>
  </si>
  <si>
    <t>0-6 -vuotiaat</t>
  </si>
  <si>
    <t>Korvattavia kuukausia yhteensä</t>
  </si>
  <si>
    <t>7-vuotta täyttäneet henkilöt</t>
  </si>
  <si>
    <t>Korvattavat kuukaudet yhteensä</t>
  </si>
  <si>
    <t>Korvauksen piirissä olevien henkilöiden määrä</t>
  </si>
  <si>
    <t>Henkilön sukunimi ja etunimi</t>
  </si>
  <si>
    <t>Kunnasta poismuuttamisen päivämäärä</t>
  </si>
  <si>
    <t>Kuntaan muuttamisen päivämäärä</t>
  </si>
  <si>
    <t>Perheenyhdistäminen
(Merkitse ruksilla x)</t>
  </si>
  <si>
    <t>0–6-vuotiaat</t>
  </si>
  <si>
    <t>7 vuotta täyttäneet</t>
  </si>
  <si>
    <t>Kiintiöpakolainen (Merkitse ruksilla x)</t>
  </si>
  <si>
    <t xml:space="preserve"> 0–6-vuotiaat
(Merkitse numerona 1)</t>
  </si>
  <si>
    <t>7 vuotta täyttäneet (Merkitse numerona 1)</t>
  </si>
  <si>
    <t>7-17 vuotta täyttäneet</t>
  </si>
  <si>
    <t>Henkilöitä yhteensä</t>
  </si>
  <si>
    <t>Korvattavien kuukausien lukumäärä</t>
  </si>
  <si>
    <t>Laskennallinen korvaus yhteensä</t>
  </si>
  <si>
    <t>7–17 vuotta täyttäneet</t>
  </si>
  <si>
    <t>Laskennallinen korvaus yhteensä (euroina)</t>
  </si>
  <si>
    <t>0–6-vuotiaat
(Merkitse numerona 1)</t>
  </si>
  <si>
    <t>18 vuotta täyttäneet, 1. vuosi
(Merkitse numerona 1)</t>
  </si>
  <si>
    <t>18 vuotta täyttäneet, 2. ja 3. vuosi
(Merkitse numerona 1)</t>
  </si>
  <si>
    <t>Laskennalliseen korvaukseen oikeuttavaa aikaa yhteensä kuukausina</t>
  </si>
  <si>
    <t>Turvapaikanhakija tai tilapäistä suojelua saava
(Merkitse ruksilla x)</t>
  </si>
  <si>
    <t>Turvapaikanhakija
(Merkitse ruksilla x)</t>
  </si>
  <si>
    <t>18 vuotta täyttäneet, ensimmäinen korvausvuosi</t>
  </si>
  <si>
    <t xml:space="preserve">18 vuotta täyttäneet, toinen ja kolmas korvausvuosi </t>
  </si>
  <si>
    <t>Asetuksen mukainen laskennallinen korvaus ikäryhmittäin</t>
  </si>
  <si>
    <t>Asetuksen mukainen laskennallinen korvaus kunnalle (euroa/vuosi)</t>
  </si>
  <si>
    <t>Asetuksen mukainen laskennallinen korvaus kunnalle (euroa/kuukausi)</t>
  </si>
  <si>
    <t xml:space="preserve">7 vuotta täyttäneet </t>
  </si>
  <si>
    <t>18 vuotta täyttäneet, toinen ja kolmas korvausvuosi</t>
  </si>
  <si>
    <t>Allekirjoitus</t>
  </si>
  <si>
    <t>Nimenselvennys</t>
  </si>
  <si>
    <t>Korvausajan päättymispäivä (Merkitse ppkkvvvv)</t>
  </si>
  <si>
    <t xml:space="preserve">Korvausajan alkaminen
(Merkitse ppkkvvvv, joka on ensimmäinen päivä, jolla henkilö on merkitty väestötietojärjestelmään)
</t>
  </si>
  <si>
    <t xml:space="preserve">Korvattavien kuukausien lukumäärä
(0–6-vuotiaat) </t>
  </si>
  <si>
    <t>Korvattavien kuukausien lukumäärä
(7 vuotta täyttäneet)</t>
  </si>
  <si>
    <t>Korvattavien kuukausien lukumäärä
(18 vuotta täyttäneet, 1. korvausvuosi)</t>
  </si>
  <si>
    <t xml:space="preserve">Korvattavien kuukausien lukumäärä
(18 vuotta täyttäneet, 2. ja 3. korvausvuosi)
</t>
  </si>
  <si>
    <t>Korvattavien kuukausien lukumäärä
(0–6-vuotiaat)</t>
  </si>
  <si>
    <t>Korvausajan päättymispäivä
(Merkitse ppkkvvvv)</t>
  </si>
  <si>
    <t>Kiintiöpakolainen
(Merkitse ruksilla x)</t>
  </si>
  <si>
    <t>7–17 vuotta täyttäneet
(Merkitse numerona 1)</t>
  </si>
  <si>
    <t>Henkilöluettelo – Laskennallinen korvaus kunnalle</t>
  </si>
  <si>
    <t>Asetuksen mukainen laskennallinen korvaus
(0–6-vuotiaat ja 7 vuotta täyttäneet)</t>
  </si>
  <si>
    <t>Hakija:</t>
  </si>
  <si>
    <t>Henkilötunnus</t>
  </si>
  <si>
    <t>Ennen vuotta 2025</t>
  </si>
  <si>
    <t>Vuodesta 2025 alkaen</t>
  </si>
  <si>
    <t>keha20m1_fi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</si>
</sst>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 wrapText="1"/>
    </xf>
    <xf numFmtId="0" fontId="3" fillId="3" borderId="42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2" fillId="3" borderId="29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4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 wrapText="1"/>
    </xf>
    <xf numFmtId="0" fontId="3" fillId="3" borderId="53" xfId="0" applyFont="1" applyFill="1" applyBorder="1" applyAlignment="1">
      <alignment horizontal="left" vertical="top" wrapText="1"/>
    </xf>
    <xf numFmtId="0" fontId="2" fillId="3" borderId="54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55" xfId="0" applyFont="1" applyFill="1" applyBorder="1" applyAlignment="1">
      <alignment horizontal="left" vertical="top"/>
    </xf>
    <xf numFmtId="0" fontId="3" fillId="2" borderId="56" xfId="0" applyFont="1" applyFill="1" applyBorder="1" applyAlignment="1">
      <alignment horizontal="left" vertical="top"/>
    </xf>
    <xf numFmtId="0" fontId="3" fillId="2" borderId="58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4" fontId="1" fillId="0" borderId="0" xfId="0" applyNumberFormat="1" applyFont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3" borderId="5" xfId="0" applyFont="1" applyFill="1" applyBorder="1"/>
    <xf numFmtId="0" fontId="11" fillId="0" borderId="0" xfId="0" applyFont="1" applyAlignment="1">
      <alignment horizontal="left" vertical="top"/>
    </xf>
    <xf numFmtId="0" fontId="1" fillId="0" borderId="61" xfId="0" applyFont="1" applyBorder="1"/>
    <xf numFmtId="0" fontId="1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2" fillId="3" borderId="23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2" fillId="2" borderId="33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4" fontId="3" fillId="0" borderId="0" xfId="0" applyNumberFormat="1" applyFont="1"/>
    <xf numFmtId="44" fontId="4" fillId="0" borderId="0" xfId="0" applyNumberFormat="1" applyFont="1" applyAlignment="1">
      <alignment horizontal="left" vertical="top"/>
    </xf>
    <xf numFmtId="0" fontId="12" fillId="0" borderId="0" xfId="0" applyFont="1"/>
    <xf numFmtId="4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4" fontId="2" fillId="3" borderId="36" xfId="0" applyNumberFormat="1" applyFont="1" applyFill="1" applyBorder="1" applyAlignment="1">
      <alignment horizontal="center" vertical="center" wrapText="1"/>
    </xf>
    <xf numFmtId="44" fontId="2" fillId="3" borderId="37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4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164" fontId="2" fillId="2" borderId="36" xfId="0" applyNumberFormat="1" applyFont="1" applyFill="1" applyBorder="1" applyAlignment="1">
      <alignment horizontal="right" vertical="center"/>
    </xf>
    <xf numFmtId="164" fontId="2" fillId="2" borderId="37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44" fontId="3" fillId="0" borderId="36" xfId="0" applyNumberFormat="1" applyFont="1" applyBorder="1" applyAlignment="1">
      <alignment horizontal="center" vertical="top" wrapText="1"/>
    </xf>
    <xf numFmtId="44" fontId="3" fillId="0" borderId="37" xfId="0" applyNumberFormat="1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3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7" xfId="0" applyFont="1" applyBorder="1" applyAlignment="1">
      <alignment horizontal="right" vertical="top" wrapText="1"/>
    </xf>
    <xf numFmtId="0" fontId="2" fillId="2" borderId="3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37" xfId="0" applyFont="1" applyFill="1" applyBorder="1" applyAlignment="1">
      <alignment horizontal="right" vertical="top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right" vertical="top"/>
    </xf>
    <xf numFmtId="0" fontId="2" fillId="0" borderId="37" xfId="0" applyFont="1" applyBorder="1" applyAlignment="1">
      <alignment horizontal="right" vertical="top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top" wrapText="1"/>
    </xf>
    <xf numFmtId="164" fontId="3" fillId="0" borderId="3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164" fontId="2" fillId="2" borderId="36" xfId="0" applyNumberFormat="1" applyFont="1" applyFill="1" applyBorder="1" applyAlignment="1">
      <alignment horizontal="right" vertical="center" wrapText="1"/>
    </xf>
    <xf numFmtId="164" fontId="2" fillId="2" borderId="37" xfId="0" applyNumberFormat="1" applyFont="1" applyFill="1" applyBorder="1" applyAlignment="1">
      <alignment horizontal="righ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44" fontId="3" fillId="0" borderId="36" xfId="0" applyNumberFormat="1" applyFont="1" applyBorder="1" applyAlignment="1">
      <alignment horizontal="center" vertical="center" wrapText="1"/>
    </xf>
    <xf numFmtId="44" fontId="3" fillId="0" borderId="3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3" fillId="2" borderId="43" xfId="0" applyFont="1" applyFill="1" applyBorder="1" applyAlignment="1">
      <alignment horizontal="left" vertical="top"/>
    </xf>
    <xf numFmtId="0" fontId="3" fillId="2" borderId="56" xfId="0" applyFont="1" applyFill="1" applyBorder="1" applyAlignment="1">
      <alignment horizontal="left" vertical="top"/>
    </xf>
    <xf numFmtId="0" fontId="3" fillId="2" borderId="57" xfId="0" applyFont="1" applyFill="1" applyBorder="1" applyAlignment="1">
      <alignment horizontal="left" vertical="top"/>
    </xf>
    <xf numFmtId="0" fontId="2" fillId="2" borderId="43" xfId="0" applyFont="1" applyFill="1" applyBorder="1" applyAlignment="1">
      <alignment horizontal="right" vertical="top" wrapText="1"/>
    </xf>
    <xf numFmtId="0" fontId="2" fillId="2" borderId="57" xfId="0" applyFont="1" applyFill="1" applyBorder="1" applyAlignment="1">
      <alignment horizontal="right" vertical="top" wrapText="1"/>
    </xf>
    <xf numFmtId="0" fontId="3" fillId="2" borderId="43" xfId="0" applyFont="1" applyFill="1" applyBorder="1" applyAlignment="1">
      <alignment horizontal="center" vertical="top"/>
    </xf>
    <xf numFmtId="0" fontId="3" fillId="2" borderId="56" xfId="0" applyFont="1" applyFill="1" applyBorder="1" applyAlignment="1">
      <alignment horizontal="center" vertical="top"/>
    </xf>
    <xf numFmtId="0" fontId="3" fillId="2" borderId="57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25979</xdr:colOff>
      <xdr:row>1</xdr:row>
      <xdr:rowOff>34635</xdr:rowOff>
    </xdr:from>
    <xdr:to>
      <xdr:col>0</xdr:col>
      <xdr:colOff>1754663</xdr:colOff>
      <xdr:row>3</xdr:row>
      <xdr:rowOff>77932</xdr:rowOff>
    </xdr:to>
    <xdr:pic>
      <xdr:nvPicPr>
        <xdr:cNvPr id="5" name="Kuva 4" descr="KEHA-keskuksen logo">
          <a:extLst>
            <a:ext uri="{FF2B5EF4-FFF2-40B4-BE49-F238E27FC236}">
              <a16:creationId xmlns:a16="http://schemas.microsoft.com/office/drawing/2014/main" id="{31780D1B-2D0B-9714-7274-2E34B0C0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225135"/>
          <a:ext cx="1728684" cy="614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19050</xdr:rowOff>
    </xdr:from>
    <xdr:to>
      <xdr:col>0</xdr:col>
      <xdr:colOff>1705610</xdr:colOff>
      <xdr:row>2</xdr:row>
      <xdr:rowOff>140970</xdr:rowOff>
    </xdr:to>
    <xdr:pic>
      <xdr:nvPicPr>
        <xdr:cNvPr id="2" name="Logo" descr="Logo, KEHA-keskus">
          <a:extLst>
            <a:ext uri="{FF2B5EF4-FFF2-40B4-BE49-F238E27FC236}">
              <a16:creationId xmlns:a16="http://schemas.microsoft.com/office/drawing/2014/main" id="{B2C44F4D-E1B4-4CCD-A2A0-AD7E35E4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550"/>
          <a:ext cx="1467485" cy="521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8"/>
  <sheetViews>
    <sheetView tabSelected="1" zoomScaleNormal="100" workbookViewId="0"/>
  </sheetViews>
  <sheetFormatPr defaultRowHeight="15" x14ac:dyDescent="0.2"/>
  <cols>
    <col min="1" max="1" width="21" style="106" customWidth="1"/>
    <col min="2" max="2" width="13" style="106" customWidth="1"/>
    <col min="3" max="3" width="8.109375" style="106" customWidth="1"/>
    <col min="4" max="4" width="8" style="106" customWidth="1"/>
    <col min="5" max="5" width="19.109375" style="106" customWidth="1"/>
    <col min="6" max="6" width="11.109375" style="106" customWidth="1"/>
    <col min="7" max="7" width="12.109375" style="106" customWidth="1"/>
    <col min="8" max="8" width="9.77734375" style="106" customWidth="1"/>
    <col min="9" max="9" width="13.109375" style="106" customWidth="1"/>
    <col min="10" max="10" width="12.88671875" style="106" customWidth="1"/>
    <col min="11" max="11" width="8.77734375" style="106" customWidth="1"/>
    <col min="12" max="12" width="16.6640625" style="106" customWidth="1"/>
    <col min="13" max="13" width="10.6640625" style="106" customWidth="1"/>
    <col min="14" max="14" width="10.109375" style="106" customWidth="1"/>
    <col min="15" max="15" width="8.88671875" style="106" customWidth="1"/>
    <col min="16" max="16" width="11" style="106" customWidth="1"/>
    <col min="17" max="16384" width="8.88671875" style="106"/>
  </cols>
  <sheetData>
    <row r="1" spans="1:22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ht="30" customHeight="1" x14ac:dyDescent="0.2">
      <c r="A2" s="28"/>
      <c r="B2" s="29"/>
      <c r="C2" s="29"/>
      <c r="D2" s="29"/>
      <c r="E2" s="29"/>
      <c r="F2" s="193" t="s">
        <v>4</v>
      </c>
      <c r="G2" s="194"/>
      <c r="H2" s="195"/>
      <c r="I2" s="193" t="s">
        <v>3</v>
      </c>
      <c r="J2" s="195"/>
      <c r="K2" s="141" t="s">
        <v>21</v>
      </c>
      <c r="L2" s="142"/>
      <c r="M2" s="141" t="s">
        <v>22</v>
      </c>
      <c r="N2" s="142"/>
    </row>
    <row r="3" spans="1:22" ht="15" customHeight="1" x14ac:dyDescent="0.2">
      <c r="A3" s="28"/>
      <c r="B3" s="29"/>
      <c r="C3" s="29"/>
      <c r="D3" s="29"/>
      <c r="E3" s="29"/>
      <c r="F3" s="160" t="s">
        <v>14</v>
      </c>
      <c r="G3" s="161"/>
      <c r="H3" s="162"/>
      <c r="I3" s="141">
        <f>C41</f>
        <v>0</v>
      </c>
      <c r="J3" s="142"/>
      <c r="K3" s="141">
        <f>M41</f>
        <v>0</v>
      </c>
      <c r="L3" s="142"/>
      <c r="M3" s="143">
        <f>+K3*J11</f>
        <v>0</v>
      </c>
      <c r="N3" s="144"/>
      <c r="O3" s="137"/>
      <c r="P3" s="107"/>
    </row>
    <row r="4" spans="1:22" ht="15" customHeight="1" x14ac:dyDescent="0.2">
      <c r="A4" s="28"/>
      <c r="B4" s="28"/>
      <c r="C4" s="28"/>
      <c r="D4" s="28"/>
      <c r="E4" s="28"/>
      <c r="F4" s="160" t="s">
        <v>15</v>
      </c>
      <c r="G4" s="161"/>
      <c r="H4" s="162"/>
      <c r="I4" s="180">
        <f>D42</f>
        <v>0</v>
      </c>
      <c r="J4" s="181"/>
      <c r="K4" s="180">
        <f>N42</f>
        <v>0</v>
      </c>
      <c r="L4" s="181"/>
      <c r="M4" s="143">
        <f>+K4*J12</f>
        <v>0</v>
      </c>
      <c r="N4" s="144"/>
      <c r="O4" s="137"/>
      <c r="P4" s="107"/>
    </row>
    <row r="5" spans="1:22" ht="15" customHeight="1" x14ac:dyDescent="0.2">
      <c r="A5" s="28"/>
      <c r="B5" s="28"/>
      <c r="C5" s="28"/>
      <c r="D5" s="28"/>
      <c r="E5" s="28"/>
      <c r="F5" s="160" t="s">
        <v>6</v>
      </c>
      <c r="G5" s="161"/>
      <c r="H5" s="162"/>
      <c r="I5" s="145"/>
      <c r="J5" s="146"/>
      <c r="K5" s="180">
        <f>SUM(K3:L4)</f>
        <v>0</v>
      </c>
      <c r="L5" s="181"/>
      <c r="M5" s="145"/>
      <c r="N5" s="146"/>
    </row>
    <row r="6" spans="1:22" ht="30" customHeight="1" x14ac:dyDescent="0.25">
      <c r="A6" s="28"/>
      <c r="B6" s="28"/>
      <c r="C6" s="28"/>
      <c r="D6" s="28"/>
      <c r="E6" s="28"/>
      <c r="F6" s="160" t="s">
        <v>9</v>
      </c>
      <c r="G6" s="161"/>
      <c r="H6" s="162"/>
      <c r="I6" s="180">
        <f>SUM(I3:J4)</f>
        <v>0</v>
      </c>
      <c r="J6" s="181"/>
      <c r="K6" s="145"/>
      <c r="L6" s="146"/>
      <c r="M6" s="145"/>
      <c r="N6" s="146"/>
      <c r="P6" s="108"/>
      <c r="S6" s="147"/>
      <c r="T6" s="147"/>
      <c r="U6" s="147"/>
      <c r="V6" s="147"/>
    </row>
    <row r="7" spans="1:22" ht="27" customHeight="1" x14ac:dyDescent="0.2">
      <c r="A7" s="133" t="s">
        <v>50</v>
      </c>
      <c r="F7" s="163" t="s">
        <v>24</v>
      </c>
      <c r="G7" s="164"/>
      <c r="H7" s="165"/>
      <c r="I7" s="166"/>
      <c r="J7" s="167"/>
      <c r="K7" s="166"/>
      <c r="L7" s="167"/>
      <c r="M7" s="150">
        <f>SUM(M3:N4)</f>
        <v>0</v>
      </c>
      <c r="N7" s="151"/>
      <c r="P7" s="107"/>
      <c r="S7" s="109"/>
      <c r="T7" s="109"/>
      <c r="U7" s="109"/>
      <c r="V7" s="109"/>
    </row>
    <row r="8" spans="1:22" x14ac:dyDescent="0.2">
      <c r="A8" s="120" t="s">
        <v>54</v>
      </c>
      <c r="F8" s="192"/>
      <c r="G8" s="192"/>
      <c r="H8" s="192"/>
      <c r="S8" s="110"/>
      <c r="T8" s="110"/>
      <c r="U8" s="111"/>
      <c r="V8" s="111"/>
    </row>
    <row r="9" spans="1:22" ht="32.1" customHeight="1" x14ac:dyDescent="0.2">
      <c r="A9" s="153" t="s">
        <v>2</v>
      </c>
      <c r="B9" s="153"/>
      <c r="E9" s="158"/>
      <c r="F9" s="186" t="s">
        <v>51</v>
      </c>
      <c r="G9" s="187"/>
      <c r="H9" s="186" t="s">
        <v>34</v>
      </c>
      <c r="I9" s="187"/>
      <c r="J9" s="186" t="s">
        <v>35</v>
      </c>
      <c r="K9" s="187"/>
      <c r="L9" s="28"/>
      <c r="M9" s="28"/>
      <c r="N9" s="28"/>
      <c r="S9" s="110"/>
      <c r="T9" s="110"/>
      <c r="U9" s="111"/>
      <c r="V9" s="111"/>
    </row>
    <row r="10" spans="1:22" ht="30.75" customHeight="1" x14ac:dyDescent="0.2">
      <c r="A10" s="1"/>
      <c r="E10" s="158"/>
      <c r="F10" s="188"/>
      <c r="G10" s="189"/>
      <c r="H10" s="188"/>
      <c r="I10" s="189"/>
      <c r="J10" s="188"/>
      <c r="K10" s="189"/>
      <c r="L10" s="28"/>
      <c r="M10" s="28"/>
      <c r="N10" s="28"/>
      <c r="R10" s="112"/>
      <c r="S10" s="110"/>
      <c r="T10" s="110"/>
      <c r="U10" s="111"/>
      <c r="V10" s="111"/>
    </row>
    <row r="11" spans="1:22" ht="15.75" x14ac:dyDescent="0.25">
      <c r="A11" s="128" t="s">
        <v>52</v>
      </c>
      <c r="B11" s="159"/>
      <c r="C11" s="159"/>
      <c r="D11" s="159"/>
      <c r="F11" s="168" t="s">
        <v>14</v>
      </c>
      <c r="G11" s="169"/>
      <c r="H11" s="190">
        <v>2185</v>
      </c>
      <c r="I11" s="191"/>
      <c r="J11" s="156">
        <f>H11/12</f>
        <v>182.08333333333334</v>
      </c>
      <c r="K11" s="157"/>
      <c r="L11" s="28"/>
      <c r="M11" s="135"/>
      <c r="N11" s="28"/>
    </row>
    <row r="12" spans="1:22" x14ac:dyDescent="0.2">
      <c r="A12" s="2"/>
      <c r="F12" s="168" t="s">
        <v>15</v>
      </c>
      <c r="G12" s="169"/>
      <c r="H12" s="190">
        <v>1496</v>
      </c>
      <c r="I12" s="191"/>
      <c r="J12" s="156">
        <f>H12/12</f>
        <v>124.66666666666667</v>
      </c>
      <c r="K12" s="157"/>
      <c r="L12" s="28"/>
      <c r="M12" s="135"/>
      <c r="N12" s="135"/>
    </row>
    <row r="13" spans="1:22" ht="15.75" thickBot="1" x14ac:dyDescent="0.25">
      <c r="A13" s="3"/>
      <c r="B13" s="10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22" s="113" customFormat="1" ht="70.5" customHeight="1" thickBot="1" x14ac:dyDescent="0.25">
      <c r="A14" s="121" t="s">
        <v>10</v>
      </c>
      <c r="B14" s="122" t="s">
        <v>53</v>
      </c>
      <c r="C14" s="123" t="s">
        <v>17</v>
      </c>
      <c r="D14" s="124" t="s">
        <v>18</v>
      </c>
      <c r="E14" s="125" t="s">
        <v>41</v>
      </c>
      <c r="F14" s="122" t="s">
        <v>47</v>
      </c>
      <c r="G14" s="122" t="s">
        <v>28</v>
      </c>
      <c r="H14" s="122" t="s">
        <v>12</v>
      </c>
      <c r="I14" s="122" t="s">
        <v>11</v>
      </c>
      <c r="J14" s="121" t="s">
        <v>48</v>
      </c>
      <c r="K14" s="122" t="s">
        <v>30</v>
      </c>
      <c r="L14" s="122" t="s">
        <v>13</v>
      </c>
      <c r="M14" s="126" t="s">
        <v>46</v>
      </c>
      <c r="N14" s="126" t="s">
        <v>43</v>
      </c>
    </row>
    <row r="15" spans="1:22" x14ac:dyDescent="0.2">
      <c r="A15" s="15"/>
      <c r="B15" s="19"/>
      <c r="C15" s="12"/>
      <c r="D15" s="13"/>
      <c r="E15" s="23"/>
      <c r="F15" s="23"/>
      <c r="G15" s="23"/>
      <c r="H15" s="23"/>
      <c r="I15" s="23"/>
      <c r="J15" s="25"/>
      <c r="K15" s="23"/>
      <c r="L15" s="15"/>
      <c r="M15" s="114"/>
      <c r="N15" s="114"/>
    </row>
    <row r="16" spans="1:22" x14ac:dyDescent="0.2">
      <c r="A16" s="16"/>
      <c r="B16" s="20"/>
      <c r="C16" s="5"/>
      <c r="D16" s="6"/>
      <c r="E16" s="24"/>
      <c r="F16" s="24"/>
      <c r="G16" s="24"/>
      <c r="H16" s="24"/>
      <c r="I16" s="24"/>
      <c r="J16" s="4"/>
      <c r="K16" s="24"/>
      <c r="L16" s="16"/>
      <c r="M16" s="115"/>
      <c r="N16" s="115"/>
    </row>
    <row r="17" spans="1:14" x14ac:dyDescent="0.2">
      <c r="A17" s="16"/>
      <c r="B17" s="20"/>
      <c r="C17" s="5"/>
      <c r="D17" s="6"/>
      <c r="E17" s="24"/>
      <c r="F17" s="24"/>
      <c r="G17" s="24"/>
      <c r="H17" s="24"/>
      <c r="I17" s="24"/>
      <c r="J17" s="4"/>
      <c r="K17" s="24"/>
      <c r="L17" s="16"/>
      <c r="M17" s="115"/>
      <c r="N17" s="115"/>
    </row>
    <row r="18" spans="1:14" x14ac:dyDescent="0.2">
      <c r="A18" s="16"/>
      <c r="B18" s="20"/>
      <c r="C18" s="5"/>
      <c r="D18" s="6"/>
      <c r="E18" s="24"/>
      <c r="F18" s="24"/>
      <c r="G18" s="24"/>
      <c r="H18" s="24"/>
      <c r="I18" s="24"/>
      <c r="J18" s="4"/>
      <c r="K18" s="24"/>
      <c r="L18" s="16"/>
      <c r="M18" s="115"/>
      <c r="N18" s="115"/>
    </row>
    <row r="19" spans="1:14" x14ac:dyDescent="0.2">
      <c r="A19" s="16"/>
      <c r="B19" s="20"/>
      <c r="C19" s="5"/>
      <c r="D19" s="6"/>
      <c r="E19" s="24"/>
      <c r="F19" s="24"/>
      <c r="G19" s="24"/>
      <c r="H19" s="24"/>
      <c r="I19" s="24"/>
      <c r="J19" s="4"/>
      <c r="K19" s="24"/>
      <c r="L19" s="16"/>
      <c r="M19" s="115"/>
      <c r="N19" s="115"/>
    </row>
    <row r="20" spans="1:14" x14ac:dyDescent="0.2">
      <c r="A20" s="16"/>
      <c r="B20" s="20"/>
      <c r="C20" s="5"/>
      <c r="D20" s="6"/>
      <c r="E20" s="24"/>
      <c r="F20" s="24"/>
      <c r="G20" s="24"/>
      <c r="H20" s="24"/>
      <c r="I20" s="24"/>
      <c r="J20" s="4"/>
      <c r="K20" s="24"/>
      <c r="L20" s="16"/>
      <c r="M20" s="115"/>
      <c r="N20" s="115"/>
    </row>
    <row r="21" spans="1:14" x14ac:dyDescent="0.2">
      <c r="A21" s="16"/>
      <c r="B21" s="20"/>
      <c r="C21" s="5"/>
      <c r="D21" s="6"/>
      <c r="E21" s="24"/>
      <c r="F21" s="24"/>
      <c r="G21" s="24"/>
      <c r="H21" s="24"/>
      <c r="I21" s="24"/>
      <c r="J21" s="4"/>
      <c r="K21" s="24"/>
      <c r="L21" s="16"/>
      <c r="M21" s="115"/>
      <c r="N21" s="115"/>
    </row>
    <row r="22" spans="1:14" x14ac:dyDescent="0.2">
      <c r="A22" s="16"/>
      <c r="B22" s="20"/>
      <c r="C22" s="5"/>
      <c r="D22" s="6"/>
      <c r="E22" s="24"/>
      <c r="F22" s="24"/>
      <c r="G22" s="24"/>
      <c r="H22" s="24"/>
      <c r="I22" s="24"/>
      <c r="J22" s="4"/>
      <c r="K22" s="24"/>
      <c r="L22" s="16"/>
      <c r="M22" s="115"/>
      <c r="N22" s="115"/>
    </row>
    <row r="23" spans="1:14" x14ac:dyDescent="0.2">
      <c r="A23" s="16"/>
      <c r="B23" s="20"/>
      <c r="C23" s="5"/>
      <c r="D23" s="6"/>
      <c r="E23" s="24"/>
      <c r="F23" s="24"/>
      <c r="G23" s="24"/>
      <c r="H23" s="24"/>
      <c r="I23" s="24"/>
      <c r="J23" s="4"/>
      <c r="K23" s="24"/>
      <c r="L23" s="16"/>
      <c r="M23" s="115"/>
      <c r="N23" s="115"/>
    </row>
    <row r="24" spans="1:14" x14ac:dyDescent="0.2">
      <c r="A24" s="16"/>
      <c r="B24" s="20"/>
      <c r="C24" s="5"/>
      <c r="D24" s="6"/>
      <c r="E24" s="24"/>
      <c r="F24" s="24"/>
      <c r="G24" s="24"/>
      <c r="H24" s="24"/>
      <c r="I24" s="24"/>
      <c r="J24" s="4"/>
      <c r="K24" s="24"/>
      <c r="L24" s="16"/>
      <c r="M24" s="115"/>
      <c r="N24" s="115"/>
    </row>
    <row r="25" spans="1:14" x14ac:dyDescent="0.2">
      <c r="A25" s="16"/>
      <c r="B25" s="20"/>
      <c r="C25" s="5"/>
      <c r="D25" s="6"/>
      <c r="E25" s="24"/>
      <c r="F25" s="24"/>
      <c r="G25" s="24"/>
      <c r="H25" s="24"/>
      <c r="I25" s="24"/>
      <c r="J25" s="4"/>
      <c r="K25" s="24"/>
      <c r="L25" s="16"/>
      <c r="M25" s="115"/>
      <c r="N25" s="115"/>
    </row>
    <row r="26" spans="1:14" x14ac:dyDescent="0.2">
      <c r="A26" s="17" t="s">
        <v>1</v>
      </c>
      <c r="B26" s="21" t="s">
        <v>1</v>
      </c>
      <c r="C26" s="7"/>
      <c r="D26" s="8"/>
      <c r="E26" s="21" t="s">
        <v>1</v>
      </c>
      <c r="F26" s="21" t="s">
        <v>1</v>
      </c>
      <c r="G26" s="21" t="s">
        <v>1</v>
      </c>
      <c r="H26" s="21" t="s">
        <v>1</v>
      </c>
      <c r="I26" s="21" t="s">
        <v>1</v>
      </c>
      <c r="J26" s="11"/>
      <c r="K26" s="21"/>
      <c r="L26" s="26" t="s">
        <v>1</v>
      </c>
      <c r="M26" s="115"/>
      <c r="N26" s="115"/>
    </row>
    <row r="27" spans="1:14" x14ac:dyDescent="0.2">
      <c r="A27" s="17" t="s">
        <v>1</v>
      </c>
      <c r="B27" s="21" t="s">
        <v>1</v>
      </c>
      <c r="C27" s="7"/>
      <c r="D27" s="8"/>
      <c r="E27" s="21" t="s">
        <v>1</v>
      </c>
      <c r="F27" s="21" t="s">
        <v>1</v>
      </c>
      <c r="G27" s="21" t="s">
        <v>1</v>
      </c>
      <c r="H27" s="21" t="s">
        <v>1</v>
      </c>
      <c r="I27" s="21" t="s">
        <v>1</v>
      </c>
      <c r="J27" s="11"/>
      <c r="K27" s="21"/>
      <c r="L27" s="17" t="s">
        <v>1</v>
      </c>
      <c r="M27" s="115"/>
      <c r="N27" s="115"/>
    </row>
    <row r="28" spans="1:14" x14ac:dyDescent="0.2">
      <c r="A28" s="17" t="s">
        <v>1</v>
      </c>
      <c r="B28" s="21" t="s">
        <v>1</v>
      </c>
      <c r="C28" s="7"/>
      <c r="D28" s="8"/>
      <c r="E28" s="21" t="s">
        <v>1</v>
      </c>
      <c r="F28" s="21" t="s">
        <v>1</v>
      </c>
      <c r="G28" s="21" t="s">
        <v>1</v>
      </c>
      <c r="H28" s="21" t="s">
        <v>1</v>
      </c>
      <c r="I28" s="21" t="s">
        <v>1</v>
      </c>
      <c r="J28" s="11"/>
      <c r="K28" s="21"/>
      <c r="L28" s="17" t="s">
        <v>1</v>
      </c>
      <c r="M28" s="115"/>
      <c r="N28" s="115"/>
    </row>
    <row r="29" spans="1:14" x14ac:dyDescent="0.2">
      <c r="A29" s="17" t="s">
        <v>1</v>
      </c>
      <c r="B29" s="21" t="s">
        <v>1</v>
      </c>
      <c r="C29" s="7"/>
      <c r="D29" s="8"/>
      <c r="E29" s="21" t="s">
        <v>1</v>
      </c>
      <c r="F29" s="21" t="s">
        <v>1</v>
      </c>
      <c r="G29" s="21" t="s">
        <v>1</v>
      </c>
      <c r="H29" s="21" t="s">
        <v>1</v>
      </c>
      <c r="I29" s="21" t="s">
        <v>1</v>
      </c>
      <c r="J29" s="11"/>
      <c r="K29" s="21"/>
      <c r="L29" s="17" t="s">
        <v>1</v>
      </c>
      <c r="M29" s="115"/>
      <c r="N29" s="115"/>
    </row>
    <row r="30" spans="1:14" x14ac:dyDescent="0.2">
      <c r="A30" s="17" t="s">
        <v>1</v>
      </c>
      <c r="B30" s="21" t="s">
        <v>1</v>
      </c>
      <c r="C30" s="7"/>
      <c r="D30" s="8"/>
      <c r="E30" s="21" t="s">
        <v>1</v>
      </c>
      <c r="F30" s="21" t="s">
        <v>1</v>
      </c>
      <c r="G30" s="21" t="s">
        <v>1</v>
      </c>
      <c r="H30" s="21" t="s">
        <v>1</v>
      </c>
      <c r="I30" s="21" t="s">
        <v>1</v>
      </c>
      <c r="J30" s="11"/>
      <c r="K30" s="21"/>
      <c r="L30" s="17" t="s">
        <v>1</v>
      </c>
      <c r="M30" s="115"/>
      <c r="N30" s="115"/>
    </row>
    <row r="31" spans="1:14" x14ac:dyDescent="0.2">
      <c r="A31" s="17" t="s">
        <v>1</v>
      </c>
      <c r="B31" s="21" t="s">
        <v>1</v>
      </c>
      <c r="C31" s="7"/>
      <c r="D31" s="8"/>
      <c r="E31" s="21" t="s">
        <v>1</v>
      </c>
      <c r="F31" s="21" t="s">
        <v>1</v>
      </c>
      <c r="G31" s="21" t="s">
        <v>1</v>
      </c>
      <c r="H31" s="21" t="s">
        <v>1</v>
      </c>
      <c r="I31" s="21" t="s">
        <v>1</v>
      </c>
      <c r="J31" s="11"/>
      <c r="K31" s="21"/>
      <c r="L31" s="17" t="s">
        <v>1</v>
      </c>
      <c r="M31" s="115"/>
      <c r="N31" s="115"/>
    </row>
    <row r="32" spans="1:14" x14ac:dyDescent="0.2">
      <c r="A32" s="17"/>
      <c r="B32" s="21"/>
      <c r="C32" s="7"/>
      <c r="D32" s="8"/>
      <c r="E32" s="21"/>
      <c r="F32" s="21"/>
      <c r="G32" s="21"/>
      <c r="H32" s="21"/>
      <c r="I32" s="21"/>
      <c r="J32" s="11"/>
      <c r="K32" s="21"/>
      <c r="L32" s="17"/>
      <c r="M32" s="115"/>
      <c r="N32" s="115"/>
    </row>
    <row r="33" spans="1:15" x14ac:dyDescent="0.2">
      <c r="A33" s="17" t="s">
        <v>1</v>
      </c>
      <c r="B33" s="21" t="s">
        <v>1</v>
      </c>
      <c r="C33" s="7"/>
      <c r="D33" s="8"/>
      <c r="E33" s="21" t="s">
        <v>1</v>
      </c>
      <c r="F33" s="21" t="s">
        <v>1</v>
      </c>
      <c r="G33" s="21" t="s">
        <v>1</v>
      </c>
      <c r="H33" s="21" t="s">
        <v>1</v>
      </c>
      <c r="I33" s="21" t="s">
        <v>1</v>
      </c>
      <c r="J33" s="11"/>
      <c r="K33" s="21"/>
      <c r="L33" s="17" t="s">
        <v>1</v>
      </c>
      <c r="M33" s="115"/>
      <c r="N33" s="115"/>
    </row>
    <row r="34" spans="1:15" x14ac:dyDescent="0.2">
      <c r="A34" s="17" t="s">
        <v>1</v>
      </c>
      <c r="B34" s="21" t="s">
        <v>1</v>
      </c>
      <c r="C34" s="7"/>
      <c r="D34" s="8"/>
      <c r="E34" s="21" t="s">
        <v>1</v>
      </c>
      <c r="F34" s="21" t="s">
        <v>1</v>
      </c>
      <c r="G34" s="21" t="s">
        <v>1</v>
      </c>
      <c r="H34" s="21" t="s">
        <v>1</v>
      </c>
      <c r="I34" s="21" t="s">
        <v>1</v>
      </c>
      <c r="J34" s="11"/>
      <c r="K34" s="21"/>
      <c r="L34" s="17" t="s">
        <v>1</v>
      </c>
      <c r="M34" s="115"/>
      <c r="N34" s="115"/>
    </row>
    <row r="35" spans="1:15" x14ac:dyDescent="0.2">
      <c r="A35" s="17" t="s">
        <v>1</v>
      </c>
      <c r="B35" s="21" t="s">
        <v>1</v>
      </c>
      <c r="C35" s="7"/>
      <c r="D35" s="8"/>
      <c r="E35" s="21" t="s">
        <v>1</v>
      </c>
      <c r="F35" s="21" t="s">
        <v>1</v>
      </c>
      <c r="G35" s="21" t="s">
        <v>1</v>
      </c>
      <c r="H35" s="21" t="s">
        <v>1</v>
      </c>
      <c r="I35" s="21" t="s">
        <v>1</v>
      </c>
      <c r="J35" s="11"/>
      <c r="K35" s="21"/>
      <c r="L35" s="17" t="s">
        <v>1</v>
      </c>
      <c r="M35" s="115"/>
      <c r="N35" s="115"/>
    </row>
    <row r="36" spans="1:15" x14ac:dyDescent="0.2">
      <c r="A36" s="17" t="s">
        <v>1</v>
      </c>
      <c r="B36" s="21" t="s">
        <v>1</v>
      </c>
      <c r="C36" s="7"/>
      <c r="D36" s="8"/>
      <c r="E36" s="21" t="s">
        <v>1</v>
      </c>
      <c r="F36" s="21" t="s">
        <v>1</v>
      </c>
      <c r="G36" s="21" t="s">
        <v>1</v>
      </c>
      <c r="H36" s="21" t="s">
        <v>1</v>
      </c>
      <c r="I36" s="21" t="s">
        <v>1</v>
      </c>
      <c r="J36" s="11"/>
      <c r="K36" s="21"/>
      <c r="L36" s="17" t="s">
        <v>1</v>
      </c>
      <c r="M36" s="115"/>
      <c r="N36" s="115"/>
    </row>
    <row r="37" spans="1:15" x14ac:dyDescent="0.2">
      <c r="A37" s="17" t="s">
        <v>1</v>
      </c>
      <c r="B37" s="21" t="s">
        <v>1</v>
      </c>
      <c r="C37" s="7"/>
      <c r="D37" s="8"/>
      <c r="E37" s="21" t="s">
        <v>1</v>
      </c>
      <c r="F37" s="21" t="s">
        <v>1</v>
      </c>
      <c r="G37" s="21" t="s">
        <v>1</v>
      </c>
      <c r="H37" s="21" t="s">
        <v>1</v>
      </c>
      <c r="I37" s="21" t="s">
        <v>1</v>
      </c>
      <c r="J37" s="11"/>
      <c r="K37" s="21"/>
      <c r="L37" s="17" t="s">
        <v>1</v>
      </c>
      <c r="M37" s="115"/>
      <c r="N37" s="115"/>
    </row>
    <row r="38" spans="1:15" x14ac:dyDescent="0.2">
      <c r="A38" s="17" t="s">
        <v>1</v>
      </c>
      <c r="B38" s="21" t="s">
        <v>1</v>
      </c>
      <c r="C38" s="7"/>
      <c r="D38" s="8"/>
      <c r="E38" s="21" t="s">
        <v>1</v>
      </c>
      <c r="F38" s="21" t="s">
        <v>1</v>
      </c>
      <c r="G38" s="21" t="s">
        <v>1</v>
      </c>
      <c r="H38" s="21" t="s">
        <v>1</v>
      </c>
      <c r="I38" s="21" t="s">
        <v>1</v>
      </c>
      <c r="J38" s="11"/>
      <c r="K38" s="21"/>
      <c r="L38" s="17" t="s">
        <v>1</v>
      </c>
      <c r="M38" s="115"/>
      <c r="N38" s="115"/>
    </row>
    <row r="39" spans="1:15" x14ac:dyDescent="0.2">
      <c r="A39" s="17" t="s">
        <v>1</v>
      </c>
      <c r="B39" s="21" t="s">
        <v>1</v>
      </c>
      <c r="C39" s="7"/>
      <c r="D39" s="8"/>
      <c r="E39" s="21" t="s">
        <v>1</v>
      </c>
      <c r="F39" s="21" t="s">
        <v>1</v>
      </c>
      <c r="G39" s="21" t="s">
        <v>1</v>
      </c>
      <c r="H39" s="21" t="s">
        <v>1</v>
      </c>
      <c r="I39" s="21" t="s">
        <v>1</v>
      </c>
      <c r="J39" s="11"/>
      <c r="K39" s="21"/>
      <c r="L39" s="17" t="s">
        <v>1</v>
      </c>
      <c r="M39" s="115"/>
      <c r="N39" s="115"/>
    </row>
    <row r="40" spans="1:15" ht="15.75" thickBot="1" x14ac:dyDescent="0.25">
      <c r="A40" s="18"/>
      <c r="B40" s="22"/>
      <c r="C40" s="9"/>
      <c r="D40" s="10"/>
      <c r="E40" s="22"/>
      <c r="F40" s="22"/>
      <c r="G40" s="22"/>
      <c r="H40" s="22"/>
      <c r="I40" s="22"/>
      <c r="J40" s="14"/>
      <c r="K40" s="22"/>
      <c r="L40" s="27"/>
      <c r="M40" s="116"/>
      <c r="N40" s="116"/>
    </row>
    <row r="41" spans="1:15" x14ac:dyDescent="0.2">
      <c r="A41" s="30" t="s">
        <v>5</v>
      </c>
      <c r="B41" s="31"/>
      <c r="C41" s="31">
        <f>SUM(C15:C40)</f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117">
        <f>SUM(M15:M40)</f>
        <v>0</v>
      </c>
      <c r="N41" s="117"/>
      <c r="O41" s="140"/>
    </row>
    <row r="42" spans="1:15" x14ac:dyDescent="0.2">
      <c r="A42" s="30" t="s">
        <v>7</v>
      </c>
      <c r="B42" s="31"/>
      <c r="C42" s="31"/>
      <c r="D42" s="31">
        <f>SUM(D15:D40)</f>
        <v>0</v>
      </c>
      <c r="E42" s="31"/>
      <c r="F42" s="31"/>
      <c r="G42" s="31"/>
      <c r="H42" s="31"/>
      <c r="I42" s="31"/>
      <c r="J42" s="31"/>
      <c r="K42" s="31"/>
      <c r="L42" s="31"/>
      <c r="M42" s="117"/>
      <c r="N42" s="117">
        <f>SUM(N15:N40)</f>
        <v>0</v>
      </c>
    </row>
    <row r="43" spans="1:15" ht="38.25" customHeight="1" x14ac:dyDescent="0.2">
      <c r="A43" s="32" t="s">
        <v>20</v>
      </c>
      <c r="B43" s="33"/>
      <c r="C43" s="154">
        <f>C41+D42</f>
        <v>0</v>
      </c>
      <c r="D43" s="155"/>
      <c r="E43" s="33"/>
      <c r="F43" s="33"/>
      <c r="G43" s="33"/>
      <c r="H43" s="33"/>
      <c r="I43" s="33"/>
      <c r="J43" s="33"/>
      <c r="K43" s="182" t="s">
        <v>8</v>
      </c>
      <c r="L43" s="183"/>
      <c r="M43" s="184">
        <f>+M41+N42</f>
        <v>0</v>
      </c>
      <c r="N43" s="185"/>
    </row>
    <row r="44" spans="1:15" ht="15.75" thickBot="1" x14ac:dyDescent="0.25">
      <c r="A44" s="152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</row>
    <row r="45" spans="1:15" ht="15" customHeight="1" x14ac:dyDescent="0.2">
      <c r="A45" s="170" t="s">
        <v>0</v>
      </c>
      <c r="B45" s="171"/>
      <c r="C45" s="176" t="s">
        <v>38</v>
      </c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19"/>
    </row>
    <row r="46" spans="1:15" x14ac:dyDescent="0.2">
      <c r="A46" s="172"/>
      <c r="B46" s="173"/>
      <c r="C46" s="178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19"/>
    </row>
    <row r="47" spans="1:15" ht="15.75" customHeight="1" thickBot="1" x14ac:dyDescent="0.25">
      <c r="A47" s="174"/>
      <c r="B47" s="175"/>
      <c r="C47" s="148" t="s">
        <v>39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19"/>
    </row>
    <row r="48" spans="1:15" x14ac:dyDescent="0.2">
      <c r="A48" s="134" t="s">
        <v>56</v>
      </c>
    </row>
  </sheetData>
  <mergeCells count="46">
    <mergeCell ref="I6:J6"/>
    <mergeCell ref="I7:J7"/>
    <mergeCell ref="K2:L2"/>
    <mergeCell ref="F3:H3"/>
    <mergeCell ref="I3:J3"/>
    <mergeCell ref="K3:L3"/>
    <mergeCell ref="I4:J4"/>
    <mergeCell ref="F2:H2"/>
    <mergeCell ref="I2:J2"/>
    <mergeCell ref="A45:B47"/>
    <mergeCell ref="C45:N46"/>
    <mergeCell ref="K5:L5"/>
    <mergeCell ref="F4:H4"/>
    <mergeCell ref="F5:H5"/>
    <mergeCell ref="K4:L4"/>
    <mergeCell ref="K43:L43"/>
    <mergeCell ref="M43:N43"/>
    <mergeCell ref="J9:K10"/>
    <mergeCell ref="H9:I10"/>
    <mergeCell ref="F9:G10"/>
    <mergeCell ref="F11:G11"/>
    <mergeCell ref="H11:I11"/>
    <mergeCell ref="H12:I12"/>
    <mergeCell ref="F8:H8"/>
    <mergeCell ref="I5:J5"/>
    <mergeCell ref="S6:T6"/>
    <mergeCell ref="U6:V6"/>
    <mergeCell ref="C47:N47"/>
    <mergeCell ref="M7:N7"/>
    <mergeCell ref="A44:L44"/>
    <mergeCell ref="A9:B9"/>
    <mergeCell ref="C43:D43"/>
    <mergeCell ref="J11:K11"/>
    <mergeCell ref="J12:K12"/>
    <mergeCell ref="E9:E10"/>
    <mergeCell ref="B11:D11"/>
    <mergeCell ref="F6:H6"/>
    <mergeCell ref="F7:H7"/>
    <mergeCell ref="K6:L6"/>
    <mergeCell ref="K7:L7"/>
    <mergeCell ref="F12:G12"/>
    <mergeCell ref="M2:N2"/>
    <mergeCell ref="M3:N3"/>
    <mergeCell ref="M4:N4"/>
    <mergeCell ref="M5:N5"/>
    <mergeCell ref="M6:N6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589A-10F2-440E-87AF-3253D7E4D14E}">
  <sheetPr>
    <pageSetUpPr fitToPage="1"/>
  </sheetPr>
  <dimension ref="A1:R54"/>
  <sheetViews>
    <sheetView zoomScaleNormal="100" workbookViewId="0"/>
  </sheetViews>
  <sheetFormatPr defaultRowHeight="15" x14ac:dyDescent="0.2"/>
  <cols>
    <col min="1" max="1" width="25" style="103" customWidth="1"/>
    <col min="2" max="2" width="12.21875" style="103" customWidth="1"/>
    <col min="3" max="3" width="7.77734375" style="103" customWidth="1"/>
    <col min="4" max="4" width="8.6640625" style="103" customWidth="1"/>
    <col min="5" max="6" width="8.88671875" style="103"/>
    <col min="7" max="7" width="19.109375" style="103" customWidth="1"/>
    <col min="8" max="8" width="11.33203125" style="103" customWidth="1"/>
    <col min="9" max="9" width="16.109375" style="103" customWidth="1"/>
    <col min="10" max="10" width="10" style="103" customWidth="1"/>
    <col min="11" max="11" width="12.6640625" style="103" customWidth="1"/>
    <col min="12" max="12" width="13.21875" style="103" customWidth="1"/>
    <col min="13" max="13" width="14.33203125" style="103" customWidth="1"/>
    <col min="14" max="14" width="16.33203125" style="103" customWidth="1"/>
    <col min="15" max="15" width="10.21875" style="103" customWidth="1"/>
    <col min="16" max="17" width="10.33203125" style="103" customWidth="1"/>
    <col min="18" max="18" width="10.6640625" style="103" customWidth="1"/>
    <col min="19" max="16384" width="8.88671875" style="103"/>
  </cols>
  <sheetData>
    <row r="1" spans="1:18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R1" s="34"/>
    </row>
    <row r="2" spans="1:18" ht="31.5" customHeight="1" x14ac:dyDescent="0.2">
      <c r="A2" s="34"/>
      <c r="B2" s="34"/>
      <c r="C2" s="34"/>
      <c r="D2" s="34"/>
      <c r="E2" s="34"/>
      <c r="F2" s="34"/>
      <c r="G2" s="34"/>
      <c r="H2" s="193" t="s">
        <v>4</v>
      </c>
      <c r="I2" s="194"/>
      <c r="J2" s="195"/>
      <c r="K2" s="193" t="s">
        <v>3</v>
      </c>
      <c r="L2" s="194"/>
      <c r="M2" s="193" t="s">
        <v>21</v>
      </c>
      <c r="N2" s="194"/>
      <c r="O2" s="193" t="s">
        <v>22</v>
      </c>
      <c r="P2" s="194"/>
      <c r="R2" s="34"/>
    </row>
    <row r="3" spans="1:18" x14ac:dyDescent="0.2">
      <c r="A3" s="34"/>
      <c r="B3" s="34"/>
      <c r="C3" s="34"/>
      <c r="D3" s="34"/>
      <c r="E3" s="34"/>
      <c r="F3" s="34"/>
      <c r="G3" s="34"/>
      <c r="H3" s="160" t="s">
        <v>14</v>
      </c>
      <c r="I3" s="161"/>
      <c r="J3" s="162"/>
      <c r="K3" s="141">
        <f>C44</f>
        <v>0</v>
      </c>
      <c r="L3" s="142"/>
      <c r="M3" s="141">
        <f>O44</f>
        <v>0</v>
      </c>
      <c r="N3" s="142"/>
      <c r="O3" s="143">
        <f>+M3*L12</f>
        <v>0</v>
      </c>
      <c r="P3" s="144"/>
      <c r="Q3" s="138"/>
      <c r="R3" s="34"/>
    </row>
    <row r="4" spans="1:18" x14ac:dyDescent="0.2">
      <c r="A4" s="34"/>
      <c r="B4" s="34"/>
      <c r="C4" s="34"/>
      <c r="D4" s="34"/>
      <c r="E4" s="34"/>
      <c r="F4" s="34"/>
      <c r="G4" s="34"/>
      <c r="H4" s="160" t="s">
        <v>19</v>
      </c>
      <c r="I4" s="161"/>
      <c r="J4" s="162"/>
      <c r="K4" s="141">
        <f>D45</f>
        <v>0</v>
      </c>
      <c r="L4" s="142"/>
      <c r="M4" s="141">
        <f>P45</f>
        <v>0</v>
      </c>
      <c r="N4" s="142"/>
      <c r="O4" s="143">
        <f>+M4*L13</f>
        <v>0</v>
      </c>
      <c r="P4" s="144"/>
      <c r="Q4" s="138"/>
      <c r="R4" s="35"/>
    </row>
    <row r="5" spans="1:18" ht="27.75" customHeight="1" x14ac:dyDescent="0.2">
      <c r="A5" s="34"/>
      <c r="B5" s="34"/>
      <c r="C5" s="34"/>
      <c r="D5" s="34"/>
      <c r="E5" s="34"/>
      <c r="F5" s="34"/>
      <c r="G5" s="34"/>
      <c r="H5" s="160" t="s">
        <v>31</v>
      </c>
      <c r="I5" s="161"/>
      <c r="J5" s="162"/>
      <c r="K5" s="141">
        <f>+E46</f>
        <v>0</v>
      </c>
      <c r="L5" s="142"/>
      <c r="M5" s="141">
        <f>+Q46</f>
        <v>0</v>
      </c>
      <c r="N5" s="142"/>
      <c r="O5" s="143">
        <f>+M5*L14</f>
        <v>0</v>
      </c>
      <c r="P5" s="144"/>
      <c r="Q5" s="138"/>
      <c r="R5" s="35"/>
    </row>
    <row r="6" spans="1:18" ht="21" customHeight="1" x14ac:dyDescent="0.2">
      <c r="A6" s="118" t="s">
        <v>50</v>
      </c>
      <c r="B6" s="34"/>
      <c r="C6" s="34"/>
      <c r="D6" s="34"/>
      <c r="E6" s="34"/>
      <c r="F6" s="34"/>
      <c r="G6" s="34"/>
      <c r="H6" s="160" t="s">
        <v>32</v>
      </c>
      <c r="I6" s="161"/>
      <c r="J6" s="162"/>
      <c r="K6" s="141">
        <f>+F47</f>
        <v>0</v>
      </c>
      <c r="L6" s="142"/>
      <c r="M6" s="141">
        <f>+R47</f>
        <v>0</v>
      </c>
      <c r="N6" s="142"/>
      <c r="O6" s="143">
        <f>+M6*L15</f>
        <v>0</v>
      </c>
      <c r="P6" s="144"/>
      <c r="Q6" s="138"/>
      <c r="R6" s="35"/>
    </row>
    <row r="7" spans="1:18" x14ac:dyDescent="0.2">
      <c r="A7" s="120" t="s">
        <v>55</v>
      </c>
      <c r="G7" s="34"/>
      <c r="H7" s="160" t="s">
        <v>6</v>
      </c>
      <c r="I7" s="161"/>
      <c r="J7" s="162"/>
      <c r="K7" s="201"/>
      <c r="L7" s="202"/>
      <c r="M7" s="141">
        <f>SUM(M3:N6)</f>
        <v>0</v>
      </c>
      <c r="N7" s="142"/>
      <c r="O7" s="201"/>
      <c r="P7" s="202"/>
      <c r="R7" s="34"/>
    </row>
    <row r="8" spans="1:18" x14ac:dyDescent="0.2">
      <c r="G8" s="34"/>
      <c r="H8" s="160" t="s">
        <v>9</v>
      </c>
      <c r="I8" s="161"/>
      <c r="J8" s="162"/>
      <c r="K8" s="141">
        <f>SUM(K3:L7)</f>
        <v>0</v>
      </c>
      <c r="L8" s="142"/>
      <c r="M8" s="201"/>
      <c r="N8" s="202"/>
      <c r="O8" s="201"/>
      <c r="P8" s="202"/>
      <c r="R8" s="34"/>
    </row>
    <row r="9" spans="1:18" x14ac:dyDescent="0.2">
      <c r="A9" s="208" t="s">
        <v>2</v>
      </c>
      <c r="B9" s="208"/>
      <c r="H9" s="163" t="s">
        <v>24</v>
      </c>
      <c r="I9" s="164"/>
      <c r="J9" s="165"/>
      <c r="K9" s="154"/>
      <c r="L9" s="155"/>
      <c r="M9" s="154"/>
      <c r="N9" s="155"/>
      <c r="O9" s="199">
        <f>SUM(O3:P6)</f>
        <v>0</v>
      </c>
      <c r="P9" s="200"/>
      <c r="R9" s="34"/>
    </row>
    <row r="10" spans="1:18" x14ac:dyDescent="0.2">
      <c r="H10" s="207"/>
      <c r="I10" s="207"/>
      <c r="J10" s="207"/>
      <c r="R10" s="34"/>
    </row>
    <row r="11" spans="1:18" ht="44.25" customHeight="1" x14ac:dyDescent="0.25">
      <c r="A11" s="128" t="s">
        <v>52</v>
      </c>
      <c r="B11" s="211"/>
      <c r="C11" s="211"/>
      <c r="D11" s="211"/>
      <c r="G11" s="105"/>
      <c r="H11" s="209" t="s">
        <v>33</v>
      </c>
      <c r="I11" s="210"/>
      <c r="J11" s="209" t="s">
        <v>34</v>
      </c>
      <c r="K11" s="210"/>
      <c r="L11" s="209" t="s">
        <v>35</v>
      </c>
      <c r="M11" s="210"/>
      <c r="N11" s="34"/>
      <c r="O11" s="34"/>
      <c r="P11" s="34"/>
      <c r="R11" s="34"/>
    </row>
    <row r="12" spans="1:18" x14ac:dyDescent="0.2">
      <c r="H12" s="224" t="s">
        <v>14</v>
      </c>
      <c r="I12" s="225"/>
      <c r="J12" s="203">
        <v>2741</v>
      </c>
      <c r="K12" s="204"/>
      <c r="L12" s="205">
        <f>J12/12</f>
        <v>228.41666666666666</v>
      </c>
      <c r="M12" s="206"/>
      <c r="N12" s="34"/>
      <c r="O12" s="136"/>
      <c r="P12" s="34"/>
      <c r="R12" s="34"/>
    </row>
    <row r="13" spans="1:18" x14ac:dyDescent="0.2">
      <c r="H13" s="224" t="s">
        <v>23</v>
      </c>
      <c r="I13" s="225"/>
      <c r="J13" s="203">
        <v>2052</v>
      </c>
      <c r="K13" s="204"/>
      <c r="L13" s="205">
        <f>J13/12</f>
        <v>171</v>
      </c>
      <c r="M13" s="206"/>
      <c r="N13" s="34"/>
      <c r="O13" s="35"/>
      <c r="P13" s="34"/>
      <c r="R13" s="34"/>
    </row>
    <row r="14" spans="1:18" ht="27" customHeight="1" x14ac:dyDescent="0.2">
      <c r="A14" s="36"/>
      <c r="H14" s="222" t="s">
        <v>31</v>
      </c>
      <c r="I14" s="223"/>
      <c r="J14" s="203">
        <v>9793</v>
      </c>
      <c r="K14" s="204"/>
      <c r="L14" s="205">
        <f>J14/12</f>
        <v>816.08333333333337</v>
      </c>
      <c r="M14" s="206"/>
      <c r="N14" s="34"/>
      <c r="O14" s="35"/>
      <c r="P14" s="34"/>
      <c r="R14" s="34"/>
    </row>
    <row r="15" spans="1:18" ht="27" customHeight="1" x14ac:dyDescent="0.2">
      <c r="A15" s="36"/>
      <c r="H15" s="222" t="s">
        <v>32</v>
      </c>
      <c r="I15" s="223"/>
      <c r="J15" s="203">
        <v>2052</v>
      </c>
      <c r="K15" s="204"/>
      <c r="L15" s="205">
        <f>J15/12</f>
        <v>171</v>
      </c>
      <c r="M15" s="206"/>
      <c r="N15" s="34"/>
      <c r="O15" s="35"/>
      <c r="P15" s="104"/>
      <c r="R15" s="34"/>
    </row>
    <row r="16" spans="1:18" ht="15.75" thickBot="1" x14ac:dyDescent="0.25">
      <c r="A16" s="37"/>
      <c r="B16" s="139"/>
      <c r="G16" s="34"/>
      <c r="H16" s="34"/>
      <c r="I16" s="34"/>
      <c r="J16" s="34"/>
      <c r="K16" s="34"/>
      <c r="L16" s="34"/>
      <c r="M16" s="34"/>
      <c r="N16" s="34"/>
      <c r="O16" s="34"/>
      <c r="P16" s="34"/>
      <c r="R16" s="34"/>
    </row>
    <row r="17" spans="1:18" ht="122.25" customHeight="1" thickBot="1" x14ac:dyDescent="0.25">
      <c r="A17" s="121" t="s">
        <v>10</v>
      </c>
      <c r="B17" s="122" t="s">
        <v>53</v>
      </c>
      <c r="C17" s="123" t="s">
        <v>25</v>
      </c>
      <c r="D17" s="124" t="s">
        <v>49</v>
      </c>
      <c r="E17" s="125" t="s">
        <v>26</v>
      </c>
      <c r="F17" s="125" t="s">
        <v>27</v>
      </c>
      <c r="G17" s="125" t="s">
        <v>41</v>
      </c>
      <c r="H17" s="122" t="s">
        <v>40</v>
      </c>
      <c r="I17" s="122" t="s">
        <v>28</v>
      </c>
      <c r="J17" s="122" t="s">
        <v>12</v>
      </c>
      <c r="K17" s="122" t="s">
        <v>11</v>
      </c>
      <c r="L17" s="121" t="s">
        <v>16</v>
      </c>
      <c r="M17" s="122" t="s">
        <v>29</v>
      </c>
      <c r="N17" s="122" t="s">
        <v>13</v>
      </c>
      <c r="O17" s="126" t="s">
        <v>42</v>
      </c>
      <c r="P17" s="126" t="s">
        <v>43</v>
      </c>
      <c r="Q17" s="127" t="s">
        <v>44</v>
      </c>
      <c r="R17" s="126" t="s">
        <v>45</v>
      </c>
    </row>
    <row r="18" spans="1:18" x14ac:dyDescent="0.2">
      <c r="A18" s="38"/>
      <c r="B18" s="39"/>
      <c r="C18" s="40"/>
      <c r="D18" s="41"/>
      <c r="E18" s="42"/>
      <c r="F18" s="42"/>
      <c r="G18" s="39"/>
      <c r="H18" s="39"/>
      <c r="I18" s="39"/>
      <c r="J18" s="39"/>
      <c r="K18" s="39"/>
      <c r="L18" s="43"/>
      <c r="M18" s="39"/>
      <c r="N18" s="38"/>
      <c r="O18" s="44"/>
      <c r="P18" s="44"/>
      <c r="Q18" s="45"/>
      <c r="R18" s="46"/>
    </row>
    <row r="19" spans="1:18" x14ac:dyDescent="0.2">
      <c r="A19" s="47"/>
      <c r="B19" s="48"/>
      <c r="C19" s="49"/>
      <c r="D19" s="46"/>
      <c r="E19" s="50"/>
      <c r="F19" s="50"/>
      <c r="G19" s="48"/>
      <c r="H19" s="48"/>
      <c r="I19" s="48"/>
      <c r="J19" s="48"/>
      <c r="K19" s="48"/>
      <c r="L19" s="51"/>
      <c r="M19" s="48"/>
      <c r="N19" s="47"/>
      <c r="O19" s="52"/>
      <c r="P19" s="52"/>
      <c r="Q19" s="53"/>
      <c r="R19" s="54"/>
    </row>
    <row r="20" spans="1:18" x14ac:dyDescent="0.2">
      <c r="A20" s="47"/>
      <c r="B20" s="48"/>
      <c r="C20" s="49"/>
      <c r="D20" s="46"/>
      <c r="E20" s="50"/>
      <c r="F20" s="50"/>
      <c r="G20" s="48"/>
      <c r="H20" s="48"/>
      <c r="I20" s="48"/>
      <c r="J20" s="48"/>
      <c r="K20" s="48"/>
      <c r="L20" s="51"/>
      <c r="M20" s="48"/>
      <c r="N20" s="47"/>
      <c r="O20" s="52"/>
      <c r="P20" s="52"/>
      <c r="Q20" s="53"/>
      <c r="R20" s="55"/>
    </row>
    <row r="21" spans="1:18" x14ac:dyDescent="0.2">
      <c r="A21" s="47"/>
      <c r="B21" s="48"/>
      <c r="C21" s="49"/>
      <c r="D21" s="46"/>
      <c r="E21" s="50"/>
      <c r="F21" s="50"/>
      <c r="G21" s="48"/>
      <c r="H21" s="48"/>
      <c r="I21" s="48"/>
      <c r="J21" s="48"/>
      <c r="K21" s="48"/>
      <c r="L21" s="51"/>
      <c r="M21" s="48"/>
      <c r="N21" s="47"/>
      <c r="O21" s="52"/>
      <c r="P21" s="52"/>
      <c r="Q21" s="53"/>
      <c r="R21" s="55"/>
    </row>
    <row r="22" spans="1:18" x14ac:dyDescent="0.2">
      <c r="A22" s="47"/>
      <c r="B22" s="48"/>
      <c r="C22" s="49"/>
      <c r="D22" s="46"/>
      <c r="E22" s="50"/>
      <c r="F22" s="50"/>
      <c r="G22" s="48"/>
      <c r="H22" s="48"/>
      <c r="I22" s="48"/>
      <c r="J22" s="48"/>
      <c r="K22" s="48"/>
      <c r="L22" s="51"/>
      <c r="M22" s="48"/>
      <c r="N22" s="47"/>
      <c r="O22" s="52"/>
      <c r="P22" s="52"/>
      <c r="Q22" s="53"/>
      <c r="R22" s="55"/>
    </row>
    <row r="23" spans="1:18" x14ac:dyDescent="0.2">
      <c r="A23" s="47"/>
      <c r="B23" s="48"/>
      <c r="C23" s="49"/>
      <c r="D23" s="46"/>
      <c r="E23" s="50"/>
      <c r="F23" s="50"/>
      <c r="G23" s="48"/>
      <c r="H23" s="48"/>
      <c r="I23" s="48"/>
      <c r="J23" s="48"/>
      <c r="K23" s="48"/>
      <c r="L23" s="51"/>
      <c r="M23" s="48"/>
      <c r="N23" s="47"/>
      <c r="O23" s="52"/>
      <c r="P23" s="52"/>
      <c r="Q23" s="53"/>
      <c r="R23" s="55"/>
    </row>
    <row r="24" spans="1:18" x14ac:dyDescent="0.2">
      <c r="A24" s="47"/>
      <c r="B24" s="48"/>
      <c r="C24" s="49"/>
      <c r="D24" s="46"/>
      <c r="E24" s="50"/>
      <c r="F24" s="50"/>
      <c r="G24" s="48"/>
      <c r="H24" s="48"/>
      <c r="I24" s="48"/>
      <c r="J24" s="48"/>
      <c r="K24" s="48"/>
      <c r="L24" s="51"/>
      <c r="M24" s="48"/>
      <c r="N24" s="47"/>
      <c r="O24" s="52"/>
      <c r="P24" s="52"/>
      <c r="Q24" s="53"/>
      <c r="R24" s="55"/>
    </row>
    <row r="25" spans="1:18" x14ac:dyDescent="0.2">
      <c r="A25" s="47"/>
      <c r="B25" s="48"/>
      <c r="C25" s="49"/>
      <c r="D25" s="46"/>
      <c r="E25" s="50"/>
      <c r="F25" s="50"/>
      <c r="G25" s="48"/>
      <c r="H25" s="48"/>
      <c r="I25" s="48"/>
      <c r="J25" s="48"/>
      <c r="K25" s="48"/>
      <c r="L25" s="51"/>
      <c r="M25" s="48"/>
      <c r="N25" s="47"/>
      <c r="O25" s="52"/>
      <c r="P25" s="52"/>
      <c r="Q25" s="53"/>
      <c r="R25" s="55"/>
    </row>
    <row r="26" spans="1:18" x14ac:dyDescent="0.2">
      <c r="A26" s="47"/>
      <c r="B26" s="48"/>
      <c r="C26" s="49"/>
      <c r="D26" s="46"/>
      <c r="E26" s="50"/>
      <c r="F26" s="50"/>
      <c r="G26" s="48"/>
      <c r="H26" s="48"/>
      <c r="I26" s="48"/>
      <c r="J26" s="48"/>
      <c r="K26" s="48"/>
      <c r="L26" s="51"/>
      <c r="M26" s="48"/>
      <c r="N26" s="47"/>
      <c r="O26" s="52"/>
      <c r="P26" s="52"/>
      <c r="Q26" s="53"/>
      <c r="R26" s="55"/>
    </row>
    <row r="27" spans="1:18" x14ac:dyDescent="0.2">
      <c r="A27" s="47"/>
      <c r="B27" s="48"/>
      <c r="C27" s="49"/>
      <c r="D27" s="46"/>
      <c r="E27" s="50"/>
      <c r="F27" s="50"/>
      <c r="G27" s="48"/>
      <c r="H27" s="48"/>
      <c r="I27" s="48"/>
      <c r="J27" s="48"/>
      <c r="K27" s="48"/>
      <c r="L27" s="51"/>
      <c r="M27" s="48"/>
      <c r="N27" s="47"/>
      <c r="O27" s="52"/>
      <c r="P27" s="52"/>
      <c r="Q27" s="53"/>
      <c r="R27" s="55"/>
    </row>
    <row r="28" spans="1:18" x14ac:dyDescent="0.2">
      <c r="A28" s="47"/>
      <c r="B28" s="48"/>
      <c r="C28" s="49"/>
      <c r="D28" s="46"/>
      <c r="E28" s="50"/>
      <c r="F28" s="50"/>
      <c r="G28" s="48"/>
      <c r="H28" s="48"/>
      <c r="I28" s="48"/>
      <c r="J28" s="48"/>
      <c r="K28" s="48"/>
      <c r="L28" s="51"/>
      <c r="M28" s="48"/>
      <c r="N28" s="47"/>
      <c r="O28" s="52"/>
      <c r="P28" s="52"/>
      <c r="Q28" s="53"/>
      <c r="R28" s="55"/>
    </row>
    <row r="29" spans="1:18" x14ac:dyDescent="0.2">
      <c r="A29" s="56" t="s">
        <v>1</v>
      </c>
      <c r="B29" s="57" t="s">
        <v>1</v>
      </c>
      <c r="C29" s="58"/>
      <c r="D29" s="54"/>
      <c r="E29" s="59"/>
      <c r="F29" s="59"/>
      <c r="G29" s="57" t="s">
        <v>1</v>
      </c>
      <c r="H29" s="57" t="s">
        <v>1</v>
      </c>
      <c r="I29" s="57" t="s">
        <v>1</v>
      </c>
      <c r="J29" s="57" t="s">
        <v>1</v>
      </c>
      <c r="K29" s="57" t="s">
        <v>1</v>
      </c>
      <c r="L29" s="60"/>
      <c r="M29" s="57"/>
      <c r="N29" s="53" t="s">
        <v>1</v>
      </c>
      <c r="O29" s="52"/>
      <c r="P29" s="52"/>
      <c r="Q29" s="53"/>
      <c r="R29" s="55"/>
    </row>
    <row r="30" spans="1:18" x14ac:dyDescent="0.2">
      <c r="A30" s="56" t="s">
        <v>1</v>
      </c>
      <c r="B30" s="57" t="s">
        <v>1</v>
      </c>
      <c r="C30" s="58"/>
      <c r="D30" s="54"/>
      <c r="E30" s="59"/>
      <c r="F30" s="59"/>
      <c r="G30" s="57" t="s">
        <v>1</v>
      </c>
      <c r="H30" s="57" t="s">
        <v>1</v>
      </c>
      <c r="I30" s="57" t="s">
        <v>1</v>
      </c>
      <c r="J30" s="57" t="s">
        <v>1</v>
      </c>
      <c r="K30" s="57" t="s">
        <v>1</v>
      </c>
      <c r="L30" s="60"/>
      <c r="M30" s="57"/>
      <c r="N30" s="56" t="s">
        <v>1</v>
      </c>
      <c r="O30" s="52"/>
      <c r="P30" s="52"/>
      <c r="Q30" s="53"/>
      <c r="R30" s="55"/>
    </row>
    <row r="31" spans="1:18" x14ac:dyDescent="0.2">
      <c r="A31" s="56" t="s">
        <v>1</v>
      </c>
      <c r="B31" s="57" t="s">
        <v>1</v>
      </c>
      <c r="C31" s="58"/>
      <c r="D31" s="54"/>
      <c r="E31" s="59"/>
      <c r="F31" s="59"/>
      <c r="G31" s="57" t="s">
        <v>1</v>
      </c>
      <c r="H31" s="57" t="s">
        <v>1</v>
      </c>
      <c r="I31" s="57" t="s">
        <v>1</v>
      </c>
      <c r="J31" s="57" t="s">
        <v>1</v>
      </c>
      <c r="K31" s="57" t="s">
        <v>1</v>
      </c>
      <c r="L31" s="60"/>
      <c r="M31" s="57"/>
      <c r="N31" s="56" t="s">
        <v>1</v>
      </c>
      <c r="O31" s="52"/>
      <c r="P31" s="52"/>
      <c r="Q31" s="53"/>
      <c r="R31" s="55"/>
    </row>
    <row r="32" spans="1:18" x14ac:dyDescent="0.2">
      <c r="A32" s="56" t="s">
        <v>1</v>
      </c>
      <c r="B32" s="57" t="s">
        <v>1</v>
      </c>
      <c r="C32" s="58"/>
      <c r="D32" s="54"/>
      <c r="E32" s="59"/>
      <c r="F32" s="59"/>
      <c r="G32" s="57" t="s">
        <v>1</v>
      </c>
      <c r="H32" s="57" t="s">
        <v>1</v>
      </c>
      <c r="I32" s="57" t="s">
        <v>1</v>
      </c>
      <c r="J32" s="57" t="s">
        <v>1</v>
      </c>
      <c r="K32" s="57" t="s">
        <v>1</v>
      </c>
      <c r="L32" s="60"/>
      <c r="M32" s="57"/>
      <c r="N32" s="56" t="s">
        <v>1</v>
      </c>
      <c r="O32" s="52"/>
      <c r="P32" s="52"/>
      <c r="Q32" s="53"/>
      <c r="R32" s="55"/>
    </row>
    <row r="33" spans="1:18" x14ac:dyDescent="0.2">
      <c r="A33" s="56" t="s">
        <v>1</v>
      </c>
      <c r="B33" s="57" t="s">
        <v>1</v>
      </c>
      <c r="C33" s="58"/>
      <c r="D33" s="54"/>
      <c r="E33" s="59"/>
      <c r="F33" s="59"/>
      <c r="G33" s="57" t="s">
        <v>1</v>
      </c>
      <c r="H33" s="57" t="s">
        <v>1</v>
      </c>
      <c r="I33" s="57" t="s">
        <v>1</v>
      </c>
      <c r="J33" s="57" t="s">
        <v>1</v>
      </c>
      <c r="K33" s="57" t="s">
        <v>1</v>
      </c>
      <c r="L33" s="60"/>
      <c r="M33" s="57"/>
      <c r="N33" s="56" t="s">
        <v>1</v>
      </c>
      <c r="O33" s="52"/>
      <c r="P33" s="52"/>
      <c r="Q33" s="53"/>
      <c r="R33" s="55"/>
    </row>
    <row r="34" spans="1:18" x14ac:dyDescent="0.2">
      <c r="A34" s="56" t="s">
        <v>1</v>
      </c>
      <c r="B34" s="57" t="s">
        <v>1</v>
      </c>
      <c r="C34" s="58"/>
      <c r="D34" s="54"/>
      <c r="E34" s="59"/>
      <c r="F34" s="59"/>
      <c r="G34" s="57" t="s">
        <v>1</v>
      </c>
      <c r="H34" s="57" t="s">
        <v>1</v>
      </c>
      <c r="I34" s="57" t="s">
        <v>1</v>
      </c>
      <c r="J34" s="57" t="s">
        <v>1</v>
      </c>
      <c r="K34" s="57" t="s">
        <v>1</v>
      </c>
      <c r="L34" s="60"/>
      <c r="M34" s="57"/>
      <c r="N34" s="56" t="s">
        <v>1</v>
      </c>
      <c r="O34" s="52"/>
      <c r="P34" s="52"/>
      <c r="Q34" s="53"/>
      <c r="R34" s="55"/>
    </row>
    <row r="35" spans="1:18" x14ac:dyDescent="0.2">
      <c r="A35" s="56"/>
      <c r="B35" s="57"/>
      <c r="C35" s="58"/>
      <c r="D35" s="54"/>
      <c r="E35" s="59"/>
      <c r="F35" s="59"/>
      <c r="G35" s="57"/>
      <c r="H35" s="57"/>
      <c r="I35" s="57"/>
      <c r="J35" s="57"/>
      <c r="K35" s="57"/>
      <c r="L35" s="60"/>
      <c r="M35" s="57"/>
      <c r="N35" s="56"/>
      <c r="O35" s="52"/>
      <c r="P35" s="52"/>
      <c r="Q35" s="53"/>
      <c r="R35" s="55"/>
    </row>
    <row r="36" spans="1:18" x14ac:dyDescent="0.2">
      <c r="A36" s="56" t="s">
        <v>1</v>
      </c>
      <c r="B36" s="57" t="s">
        <v>1</v>
      </c>
      <c r="C36" s="58"/>
      <c r="D36" s="54"/>
      <c r="E36" s="59"/>
      <c r="F36" s="59"/>
      <c r="G36" s="57" t="s">
        <v>1</v>
      </c>
      <c r="H36" s="57" t="s">
        <v>1</v>
      </c>
      <c r="I36" s="57" t="s">
        <v>1</v>
      </c>
      <c r="J36" s="57" t="s">
        <v>1</v>
      </c>
      <c r="K36" s="57" t="s">
        <v>1</v>
      </c>
      <c r="L36" s="60"/>
      <c r="M36" s="57"/>
      <c r="N36" s="56" t="s">
        <v>1</v>
      </c>
      <c r="O36" s="52"/>
      <c r="P36" s="52"/>
      <c r="Q36" s="53"/>
      <c r="R36" s="55"/>
    </row>
    <row r="37" spans="1:18" x14ac:dyDescent="0.2">
      <c r="A37" s="56" t="s">
        <v>1</v>
      </c>
      <c r="B37" s="57" t="s">
        <v>1</v>
      </c>
      <c r="C37" s="58"/>
      <c r="D37" s="54"/>
      <c r="E37" s="59"/>
      <c r="F37" s="59"/>
      <c r="G37" s="57" t="s">
        <v>1</v>
      </c>
      <c r="H37" s="57" t="s">
        <v>1</v>
      </c>
      <c r="I37" s="57" t="s">
        <v>1</v>
      </c>
      <c r="J37" s="57" t="s">
        <v>1</v>
      </c>
      <c r="K37" s="57" t="s">
        <v>1</v>
      </c>
      <c r="L37" s="60"/>
      <c r="M37" s="57"/>
      <c r="N37" s="56" t="s">
        <v>1</v>
      </c>
      <c r="O37" s="52"/>
      <c r="P37" s="52"/>
      <c r="Q37" s="53"/>
      <c r="R37" s="55"/>
    </row>
    <row r="38" spans="1:18" x14ac:dyDescent="0.2">
      <c r="A38" s="56" t="s">
        <v>1</v>
      </c>
      <c r="B38" s="57" t="s">
        <v>1</v>
      </c>
      <c r="C38" s="58"/>
      <c r="D38" s="54"/>
      <c r="E38" s="59"/>
      <c r="F38" s="59"/>
      <c r="G38" s="57" t="s">
        <v>1</v>
      </c>
      <c r="H38" s="57" t="s">
        <v>1</v>
      </c>
      <c r="I38" s="57" t="s">
        <v>1</v>
      </c>
      <c r="J38" s="57" t="s">
        <v>1</v>
      </c>
      <c r="K38" s="57" t="s">
        <v>1</v>
      </c>
      <c r="L38" s="60"/>
      <c r="M38" s="57"/>
      <c r="N38" s="56" t="s">
        <v>1</v>
      </c>
      <c r="O38" s="52"/>
      <c r="P38" s="52"/>
      <c r="Q38" s="53"/>
      <c r="R38" s="55"/>
    </row>
    <row r="39" spans="1:18" x14ac:dyDescent="0.2">
      <c r="A39" s="56" t="s">
        <v>1</v>
      </c>
      <c r="B39" s="57" t="s">
        <v>1</v>
      </c>
      <c r="C39" s="58"/>
      <c r="D39" s="54"/>
      <c r="E39" s="59"/>
      <c r="F39" s="59"/>
      <c r="G39" s="57" t="s">
        <v>1</v>
      </c>
      <c r="H39" s="57" t="s">
        <v>1</v>
      </c>
      <c r="I39" s="57" t="s">
        <v>1</v>
      </c>
      <c r="J39" s="57" t="s">
        <v>1</v>
      </c>
      <c r="K39" s="57" t="s">
        <v>1</v>
      </c>
      <c r="L39" s="60"/>
      <c r="M39" s="57"/>
      <c r="N39" s="56" t="s">
        <v>1</v>
      </c>
      <c r="O39" s="52"/>
      <c r="P39" s="52"/>
      <c r="Q39" s="53"/>
      <c r="R39" s="55"/>
    </row>
    <row r="40" spans="1:18" x14ac:dyDescent="0.2">
      <c r="A40" s="56" t="s">
        <v>1</v>
      </c>
      <c r="B40" s="57" t="s">
        <v>1</v>
      </c>
      <c r="C40" s="58"/>
      <c r="D40" s="54"/>
      <c r="E40" s="59"/>
      <c r="F40" s="59"/>
      <c r="G40" s="57" t="s">
        <v>1</v>
      </c>
      <c r="H40" s="57" t="s">
        <v>1</v>
      </c>
      <c r="I40" s="57" t="s">
        <v>1</v>
      </c>
      <c r="J40" s="57" t="s">
        <v>1</v>
      </c>
      <c r="K40" s="57" t="s">
        <v>1</v>
      </c>
      <c r="L40" s="60"/>
      <c r="M40" s="57"/>
      <c r="N40" s="56" t="s">
        <v>1</v>
      </c>
      <c r="O40" s="52"/>
      <c r="P40" s="52"/>
      <c r="Q40" s="53"/>
      <c r="R40" s="55"/>
    </row>
    <row r="41" spans="1:18" x14ac:dyDescent="0.2">
      <c r="A41" s="56" t="s">
        <v>1</v>
      </c>
      <c r="B41" s="57" t="s">
        <v>1</v>
      </c>
      <c r="C41" s="58"/>
      <c r="D41" s="54"/>
      <c r="E41" s="59"/>
      <c r="F41" s="59"/>
      <c r="G41" s="57" t="s">
        <v>1</v>
      </c>
      <c r="H41" s="57" t="s">
        <v>1</v>
      </c>
      <c r="I41" s="57" t="s">
        <v>1</v>
      </c>
      <c r="J41" s="57" t="s">
        <v>1</v>
      </c>
      <c r="K41" s="57" t="s">
        <v>1</v>
      </c>
      <c r="L41" s="60"/>
      <c r="M41" s="57"/>
      <c r="N41" s="56" t="s">
        <v>1</v>
      </c>
      <c r="O41" s="52"/>
      <c r="P41" s="52"/>
      <c r="Q41" s="53"/>
      <c r="R41" s="55"/>
    </row>
    <row r="42" spans="1:18" x14ac:dyDescent="0.2">
      <c r="A42" s="56" t="s">
        <v>1</v>
      </c>
      <c r="B42" s="57" t="s">
        <v>1</v>
      </c>
      <c r="C42" s="58"/>
      <c r="D42" s="54"/>
      <c r="E42" s="59"/>
      <c r="F42" s="59"/>
      <c r="G42" s="57" t="s">
        <v>1</v>
      </c>
      <c r="H42" s="57" t="s">
        <v>1</v>
      </c>
      <c r="I42" s="57" t="s">
        <v>1</v>
      </c>
      <c r="J42" s="57" t="s">
        <v>1</v>
      </c>
      <c r="K42" s="56" t="s">
        <v>1</v>
      </c>
      <c r="L42" s="61"/>
      <c r="M42" s="59"/>
      <c r="N42" s="56" t="s">
        <v>1</v>
      </c>
      <c r="O42" s="52"/>
      <c r="P42" s="52"/>
      <c r="Q42" s="53"/>
      <c r="R42" s="55"/>
    </row>
    <row r="43" spans="1:18" ht="15.75" thickBot="1" x14ac:dyDescent="0.25">
      <c r="A43" s="62"/>
      <c r="B43" s="63"/>
      <c r="C43" s="64"/>
      <c r="D43" s="65"/>
      <c r="E43" s="66"/>
      <c r="F43" s="66"/>
      <c r="G43" s="63"/>
      <c r="H43" s="63"/>
      <c r="I43" s="63"/>
      <c r="J43" s="63"/>
      <c r="K43" s="63"/>
      <c r="L43" s="67"/>
      <c r="M43" s="66"/>
      <c r="N43" s="68"/>
      <c r="O43" s="69"/>
      <c r="P43" s="69"/>
      <c r="Q43" s="70"/>
      <c r="R43" s="71"/>
    </row>
    <row r="44" spans="1:18" ht="21" customHeight="1" x14ac:dyDescent="0.2">
      <c r="A44" s="129" t="s">
        <v>14</v>
      </c>
      <c r="B44" s="73"/>
      <c r="C44" s="72">
        <f>SUM(C18:C43)</f>
        <v>0</v>
      </c>
      <c r="D44" s="74"/>
      <c r="E44" s="74"/>
      <c r="F44" s="75"/>
      <c r="G44" s="76"/>
      <c r="H44" s="77"/>
      <c r="I44" s="77"/>
      <c r="J44" s="76"/>
      <c r="K44" s="77"/>
      <c r="L44" s="77"/>
      <c r="M44" s="77"/>
      <c r="N44" s="76"/>
      <c r="O44" s="78">
        <f>SUM(O18:O43)</f>
        <v>0</v>
      </c>
      <c r="P44" s="79"/>
      <c r="Q44" s="78"/>
      <c r="R44" s="80"/>
    </row>
    <row r="45" spans="1:18" ht="18.75" customHeight="1" x14ac:dyDescent="0.2">
      <c r="A45" s="130" t="s">
        <v>36</v>
      </c>
      <c r="B45" s="82"/>
      <c r="C45" s="81"/>
      <c r="D45" s="83">
        <f>SUM(D18:D43)</f>
        <v>0</v>
      </c>
      <c r="E45" s="83"/>
      <c r="F45" s="84"/>
      <c r="G45" s="85"/>
      <c r="H45" s="86"/>
      <c r="I45" s="86"/>
      <c r="J45" s="85"/>
      <c r="K45" s="86"/>
      <c r="L45" s="86"/>
      <c r="M45" s="86"/>
      <c r="N45" s="85"/>
      <c r="O45" s="87"/>
      <c r="P45" s="88">
        <f>SUM(P18:P43)</f>
        <v>0</v>
      </c>
      <c r="Q45" s="87"/>
      <c r="R45" s="89"/>
    </row>
    <row r="46" spans="1:18" ht="33.75" customHeight="1" x14ac:dyDescent="0.2">
      <c r="A46" s="130" t="s">
        <v>31</v>
      </c>
      <c r="B46" s="82"/>
      <c r="C46" s="81"/>
      <c r="D46" s="83"/>
      <c r="E46" s="83">
        <f>SUM(E18:E43)</f>
        <v>0</v>
      </c>
      <c r="F46" s="84"/>
      <c r="G46" s="85"/>
      <c r="H46" s="86"/>
      <c r="I46" s="86"/>
      <c r="J46" s="85"/>
      <c r="K46" s="86"/>
      <c r="L46" s="86"/>
      <c r="M46" s="86"/>
      <c r="N46" s="85"/>
      <c r="O46" s="87"/>
      <c r="P46" s="88"/>
      <c r="Q46" s="87">
        <f>SUM(Q18:Q43)</f>
        <v>0</v>
      </c>
      <c r="R46" s="89"/>
    </row>
    <row r="47" spans="1:18" ht="32.25" customHeight="1" thickBot="1" x14ac:dyDescent="0.25">
      <c r="A47" s="131" t="s">
        <v>37</v>
      </c>
      <c r="B47" s="91"/>
      <c r="C47" s="90"/>
      <c r="D47" s="92"/>
      <c r="E47" s="92"/>
      <c r="F47" s="93">
        <f>SUM(F18:F46)</f>
        <v>0</v>
      </c>
      <c r="G47" s="94"/>
      <c r="H47" s="95"/>
      <c r="I47" s="95"/>
      <c r="J47" s="94"/>
      <c r="K47" s="95"/>
      <c r="L47" s="95"/>
      <c r="M47" s="95"/>
      <c r="N47" s="94"/>
      <c r="O47" s="96"/>
      <c r="P47" s="97"/>
      <c r="Q47" s="96"/>
      <c r="R47" s="98">
        <f>SUM(R18:R46)</f>
        <v>0</v>
      </c>
    </row>
    <row r="48" spans="1:18" ht="18.75" customHeight="1" thickBot="1" x14ac:dyDescent="0.25">
      <c r="A48" s="132" t="s">
        <v>20</v>
      </c>
      <c r="B48" s="99"/>
      <c r="C48" s="212">
        <f>SUM(C44:F47)</f>
        <v>0</v>
      </c>
      <c r="D48" s="213"/>
      <c r="E48" s="213"/>
      <c r="F48" s="214"/>
      <c r="G48" s="100"/>
      <c r="H48" s="101"/>
      <c r="I48" s="101"/>
      <c r="J48" s="101"/>
      <c r="K48" s="101"/>
      <c r="L48" s="102"/>
      <c r="M48" s="215" t="s">
        <v>8</v>
      </c>
      <c r="N48" s="216"/>
      <c r="O48" s="217">
        <f>+O44+P45+Q46+R47</f>
        <v>0</v>
      </c>
      <c r="P48" s="218"/>
      <c r="Q48" s="218"/>
      <c r="R48" s="219"/>
    </row>
    <row r="49" spans="1:18" ht="15.75" thickBot="1" x14ac:dyDescent="0.25">
      <c r="A49" s="220"/>
      <c r="B49" s="220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R49" s="34"/>
    </row>
    <row r="50" spans="1:18" ht="15" customHeight="1" x14ac:dyDescent="0.2">
      <c r="A50" s="170" t="s">
        <v>0</v>
      </c>
      <c r="B50" s="171"/>
      <c r="C50" s="176" t="s">
        <v>38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96"/>
    </row>
    <row r="51" spans="1:18" x14ac:dyDescent="0.2">
      <c r="A51" s="172"/>
      <c r="B51" s="173"/>
      <c r="C51" s="178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97"/>
    </row>
    <row r="52" spans="1:18" ht="15.75" customHeight="1" thickBot="1" x14ac:dyDescent="0.25">
      <c r="A52" s="174"/>
      <c r="B52" s="175"/>
      <c r="C52" s="148" t="s">
        <v>39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98"/>
    </row>
    <row r="53" spans="1:18" x14ac:dyDescent="0.2">
      <c r="A53" s="34" t="s">
        <v>56</v>
      </c>
      <c r="R53" s="34"/>
    </row>
    <row r="54" spans="1:18" x14ac:dyDescent="0.2">
      <c r="A54" s="134"/>
    </row>
  </sheetData>
  <mergeCells count="57">
    <mergeCell ref="A50:B52"/>
    <mergeCell ref="B11:D11"/>
    <mergeCell ref="C48:F48"/>
    <mergeCell ref="M48:N48"/>
    <mergeCell ref="O48:R48"/>
    <mergeCell ref="A49:N49"/>
    <mergeCell ref="H14:I14"/>
    <mergeCell ref="J14:K14"/>
    <mergeCell ref="L14:M14"/>
    <mergeCell ref="H15:I15"/>
    <mergeCell ref="J15:K15"/>
    <mergeCell ref="L15:M15"/>
    <mergeCell ref="H12:I12"/>
    <mergeCell ref="J12:K12"/>
    <mergeCell ref="L12:M12"/>
    <mergeCell ref="H13:I13"/>
    <mergeCell ref="J13:K13"/>
    <mergeCell ref="L13:M13"/>
    <mergeCell ref="H10:J10"/>
    <mergeCell ref="A9:B9"/>
    <mergeCell ref="H11:I11"/>
    <mergeCell ref="J11:K11"/>
    <mergeCell ref="L11:M11"/>
    <mergeCell ref="H9:J9"/>
    <mergeCell ref="K9:L9"/>
    <mergeCell ref="M9:N9"/>
    <mergeCell ref="M5:N5"/>
    <mergeCell ref="O5:P5"/>
    <mergeCell ref="O9:P9"/>
    <mergeCell ref="H6:J6"/>
    <mergeCell ref="K6:L6"/>
    <mergeCell ref="M6:N6"/>
    <mergeCell ref="H7:J7"/>
    <mergeCell ref="K7:L7"/>
    <mergeCell ref="M7:N7"/>
    <mergeCell ref="O7:P7"/>
    <mergeCell ref="H8:J8"/>
    <mergeCell ref="K8:L8"/>
    <mergeCell ref="M8:N8"/>
    <mergeCell ref="O8:P8"/>
    <mergeCell ref="O6:P6"/>
    <mergeCell ref="C50:R51"/>
    <mergeCell ref="C52:R52"/>
    <mergeCell ref="H2:J2"/>
    <mergeCell ref="K2:L2"/>
    <mergeCell ref="M2:N2"/>
    <mergeCell ref="O2:P2"/>
    <mergeCell ref="H3:J3"/>
    <mergeCell ref="K3:L3"/>
    <mergeCell ref="M3:N3"/>
    <mergeCell ref="O3:P3"/>
    <mergeCell ref="H4:J4"/>
    <mergeCell ref="K4:L4"/>
    <mergeCell ref="M4:N4"/>
    <mergeCell ref="O4:P4"/>
    <mergeCell ref="H5:J5"/>
    <mergeCell ref="K5:L5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Ennen 2025</vt:lpstr>
      <vt:lpstr>Alkaen 2025</vt:lpstr>
      <vt:lpstr>'Alkaen 2025'!Tulostusalue</vt:lpstr>
      <vt:lpstr>'Ennen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Henkilöluettelo – Laskennallinen korvaus kunnalle</dc:title>
  <dc:creator/>
  <cp:keywords>keha20m1_f1</cp:keywords>
  <dc:description>Kuntakorvauslomakkeet pakolaisista.</dc:description>
  <cp:lastModifiedBy>Himanen Marko (KEHA)</cp:lastModifiedBy>
  <cp:lastPrinted>2025-05-26T07:18:32Z</cp:lastPrinted>
  <dcterms:created xsi:type="dcterms:W3CDTF">2009-01-12T10:38:41Z</dcterms:created>
  <dcterms:modified xsi:type="dcterms:W3CDTF">2025-10-30T09:10:58Z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